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09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<sst xmlns="http://schemas.openxmlformats.org/spreadsheetml/2006/main" count="240" uniqueCount="78">
  <si>
    <t>ИНФОРМАЦИЯ О НАЧИСЛЕННЫХ, СОБРАННЫХ И ИЗРАСХОДОВАННЫХ СРЕДСТВАХ  ПО СОСТОЯНИЮ НА 31.12.2018 г</t>
  </si>
  <si>
    <t>№ п/п</t>
  </si>
  <si>
    <t>Адрес</t>
  </si>
  <si>
    <t>Задолж-ть на 01.01.2018 г</t>
  </si>
  <si>
    <t>остаток средств на 01.01.2018 г.</t>
  </si>
  <si>
    <t>Начислено</t>
  </si>
  <si>
    <t>Оплачено</t>
  </si>
  <si>
    <t>Израсходовано</t>
  </si>
  <si>
    <t>Остаток на 31.12.2018 г</t>
  </si>
  <si>
    <t>Задолженность на 31.12.2018 г</t>
  </si>
  <si>
    <t>Дата заключения договора</t>
  </si>
  <si>
    <t>Улица</t>
  </si>
  <si>
    <t>Дом</t>
  </si>
  <si>
    <t>Сергея Шило</t>
  </si>
  <si>
    <t>200/2</t>
  </si>
  <si>
    <t>01.06.2012 г.</t>
  </si>
  <si>
    <t>ИТОГО ПО ДОМУ</t>
  </si>
  <si>
    <t>Март 2018г</t>
  </si>
  <si>
    <t>Вид работ</t>
  </si>
  <si>
    <t>Место проведения работ</t>
  </si>
  <si>
    <t>осмотр вентканалов и дымоходов</t>
  </si>
  <si>
    <t>С.Шило, 200/2</t>
  </si>
  <si>
    <t>кв. 29</t>
  </si>
  <si>
    <t>май 2018г.</t>
  </si>
  <si>
    <t>Смена сирены в помещении УУТЭ жилого дома</t>
  </si>
  <si>
    <t>Ремонт электроосвещения (смена лампы) жилого дома</t>
  </si>
  <si>
    <t>Подъезд №3, этаж 2</t>
  </si>
  <si>
    <t>июнь 2018г.</t>
  </si>
  <si>
    <t>МОП</t>
  </si>
  <si>
    <t>Июль 2018г</t>
  </si>
  <si>
    <t xml:space="preserve">Ремонт подъезда отдельными местами </t>
  </si>
  <si>
    <t xml:space="preserve">Ремонт мягкой кровли </t>
  </si>
  <si>
    <t>6-й подъезд</t>
  </si>
  <si>
    <t xml:space="preserve">Переодический осмотр вентиляционных каналов </t>
  </si>
  <si>
    <t>с.Шило, 200/2</t>
  </si>
  <si>
    <t>кв.1,2,3,5,6,8,9,12,13,18,19,23,27,28,29,30,32,35,38,39,42,44,46,47,48,50,52,53,54,55,57,60,65,66,67,68,69,70,71,72,73,76,77,78,80</t>
  </si>
  <si>
    <t>С.Шило 200/2</t>
  </si>
  <si>
    <t>кв.58,61,74,75</t>
  </si>
  <si>
    <t>август 2018г.</t>
  </si>
  <si>
    <t xml:space="preserve">Установка антимагнитных пломб </t>
  </si>
  <si>
    <t xml:space="preserve">Установка замка на этаж.щиты жилого дома </t>
  </si>
  <si>
    <t>6-й подъезд ,4-й этаж</t>
  </si>
  <si>
    <t>сентябрь 2018г.</t>
  </si>
  <si>
    <t>октябрь 2018г.</t>
  </si>
  <si>
    <t>устройство напольной плитки на входе в подъезды</t>
  </si>
  <si>
    <t>1,2,3,4,5,6-й подъезд</t>
  </si>
  <si>
    <t xml:space="preserve">ремонт вентиляционного канала </t>
  </si>
  <si>
    <t>кв.79</t>
  </si>
  <si>
    <t>ноябрь 2018г.</t>
  </si>
  <si>
    <t>ремонт ж/б козырьков над подъездами жилого дома</t>
  </si>
  <si>
    <t>Декабрь 2018 г</t>
  </si>
  <si>
    <t xml:space="preserve">устройство мусорных контейнеров (металлический 6 шт по 0,75 м 3 ) на территории двора жилого дома </t>
  </si>
  <si>
    <t xml:space="preserve">обрамление ступеней металлическим уголком </t>
  </si>
  <si>
    <t xml:space="preserve">1-6 -й подъезд </t>
  </si>
  <si>
    <t>Январь 2018 г.</t>
  </si>
  <si>
    <t>Смена трубопровода ф 32 мм</t>
  </si>
  <si>
    <t>кв.21 (подвал)</t>
  </si>
  <si>
    <t>кв.3</t>
  </si>
  <si>
    <t>Т/о УУТЭ ЦО и ГВС</t>
  </si>
  <si>
    <t xml:space="preserve">Т/о общедомовых приборов учета электроэнергии </t>
  </si>
  <si>
    <t>Февраль 2018 г</t>
  </si>
  <si>
    <t>Март 2018 г</t>
  </si>
  <si>
    <t>смена трубопровода ХВС</t>
  </si>
  <si>
    <t>кв. 19</t>
  </si>
  <si>
    <t>Апрель 2018 г</t>
  </si>
  <si>
    <t>слив воды из системы ЦО</t>
  </si>
  <si>
    <t>установка шарового крана</t>
  </si>
  <si>
    <t>кв. 48</t>
  </si>
  <si>
    <t>Май 2018г</t>
  </si>
  <si>
    <t>Дезинсекция подвальных помещений</t>
  </si>
  <si>
    <t>Июнь 2018г</t>
  </si>
  <si>
    <t>Смена трубопровода ф 32 мм (Прошу снять по статье Т/О за март 2018г.в связи с устранением допущенного брака при выполнении работ в кв.21)</t>
  </si>
  <si>
    <t>Август 2018г</t>
  </si>
  <si>
    <t>Сентябрь2018г</t>
  </si>
  <si>
    <t xml:space="preserve">установка почтовых ящиков </t>
  </si>
  <si>
    <t xml:space="preserve">устройство и изготовление стопа </t>
  </si>
  <si>
    <t>декабрь 2018г.</t>
  </si>
  <si>
    <t xml:space="preserve">обходы и осмотры подвала и инженерных коммуникаций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</si>
</sst>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4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2"/>
      <color indexed="10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2" fontId="4" fillId="0" borderId="10" xfId="0" applyNumberFormat="1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6" fillId="36" borderId="10" xfId="0" applyNumberFormat="1" applyFont="1" applyFill="1" applyBorder="1" applyAlignment="1">
      <alignment horizontal="center" wrapText="1"/>
    </xf>
    <xf numFmtId="0" fontId="6" fillId="36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9" fontId="2" fillId="0" borderId="0" xfId="0" applyNumberFormat="1" applyFont="1" applyAlignment="1">
      <alignment/>
    </xf>
    <xf numFmtId="0" fontId="7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0" fontId="8" fillId="0" borderId="10" xfId="0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6" fillId="37" borderId="10" xfId="0" applyNumberFormat="1" applyFont="1" applyFill="1" applyBorder="1" applyAlignment="1">
      <alignment horizontal="center"/>
    </xf>
    <xf numFmtId="49" fontId="6" fillId="37" borderId="10" xfId="0" applyNumberFormat="1" applyFont="1" applyFill="1" applyBorder="1" applyAlignment="1">
      <alignment horizontal="center"/>
    </xf>
    <xf numFmtId="0" fontId="6" fillId="37" borderId="10" xfId="0" applyNumberFormat="1" applyFont="1" applyFill="1" applyBorder="1" applyAlignment="1">
      <alignment horizontal="center" wrapText="1"/>
    </xf>
    <xf numFmtId="49" fontId="6" fillId="37" borderId="1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4;&#1077;&#1074;&#1099;&#1077;%20&#1089;&#1095;&#1077;&#1090;&#1072;%20%202018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174">
          <cell r="E174">
            <v>18967.07</v>
          </cell>
          <cell r="F174">
            <v>210176.89</v>
          </cell>
          <cell r="G174">
            <v>282404.88</v>
          </cell>
          <cell r="H174">
            <v>276916.99</v>
          </cell>
          <cell r="I174">
            <v>614117.0300000001</v>
          </cell>
          <cell r="J174">
            <v>-127023.15000000014</v>
          </cell>
          <cell r="K174">
            <v>24454.96000000002</v>
          </cell>
        </row>
        <row r="175">
          <cell r="E175">
            <v>0</v>
          </cell>
          <cell r="F175">
            <v>-20057.67</v>
          </cell>
          <cell r="G175">
            <v>0</v>
          </cell>
          <cell r="H175">
            <v>0</v>
          </cell>
          <cell r="I175">
            <v>0</v>
          </cell>
          <cell r="J175">
            <v>-20057.67</v>
          </cell>
          <cell r="K175">
            <v>0</v>
          </cell>
        </row>
        <row r="176">
          <cell r="E176">
            <v>0</v>
          </cell>
          <cell r="F176">
            <v>8480</v>
          </cell>
          <cell r="G176">
            <v>11400</v>
          </cell>
          <cell r="H176">
            <v>8320</v>
          </cell>
          <cell r="I176">
            <v>0</v>
          </cell>
          <cell r="J176">
            <v>16800</v>
          </cell>
          <cell r="K176">
            <v>3080</v>
          </cell>
        </row>
        <row r="177"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1">
          <cell r="E181">
            <v>9670.85</v>
          </cell>
          <cell r="F181">
            <v>-18395.62</v>
          </cell>
          <cell r="G181">
            <v>133620.35000000003</v>
          </cell>
          <cell r="H181">
            <v>130644.13</v>
          </cell>
          <cell r="I181">
            <v>8817.7</v>
          </cell>
          <cell r="J181">
            <v>103430.81000000001</v>
          </cell>
          <cell r="K181">
            <v>12647.070000000036</v>
          </cell>
        </row>
        <row r="182">
          <cell r="E182">
            <v>6817.87</v>
          </cell>
          <cell r="F182">
            <v>-6334.04</v>
          </cell>
          <cell r="G182">
            <v>91590.48</v>
          </cell>
          <cell r="H182">
            <v>89550.38999999998</v>
          </cell>
          <cell r="I182">
            <v>18318.09999999999</v>
          </cell>
          <cell r="J182">
            <v>64898.25</v>
          </cell>
          <cell r="K182">
            <v>8857.960000000006</v>
          </cell>
        </row>
        <row r="183">
          <cell r="E183">
            <v>35.86</v>
          </cell>
          <cell r="F183">
            <v>24671.59</v>
          </cell>
          <cell r="G183">
            <v>30530.159999999996</v>
          </cell>
          <cell r="H183">
            <v>29850.14</v>
          </cell>
          <cell r="I183">
            <v>0</v>
          </cell>
          <cell r="J183">
            <v>54521.729999999996</v>
          </cell>
          <cell r="K183">
            <v>715.8799999999974</v>
          </cell>
        </row>
        <row r="184">
          <cell r="E184">
            <v>-422.27</v>
          </cell>
          <cell r="F184">
            <v>-22279.845</v>
          </cell>
          <cell r="G184">
            <v>22897.66</v>
          </cell>
          <cell r="H184">
            <v>22387.620000000003</v>
          </cell>
          <cell r="I184">
            <v>22832.82</v>
          </cell>
          <cell r="J184">
            <v>-22725.045</v>
          </cell>
          <cell r="K184">
            <v>87.7699999999968</v>
          </cell>
        </row>
        <row r="185">
          <cell r="E185">
            <v>535.28</v>
          </cell>
          <cell r="F185">
            <v>-24520.07</v>
          </cell>
          <cell r="G185">
            <v>5393.650000000001</v>
          </cell>
          <cell r="H185">
            <v>5273.52</v>
          </cell>
          <cell r="I185">
            <v>10735.68</v>
          </cell>
          <cell r="J185">
            <v>-29982.23</v>
          </cell>
          <cell r="K185">
            <v>655.4099999999999</v>
          </cell>
        </row>
        <row r="186">
          <cell r="E186">
            <v>15.1</v>
          </cell>
          <cell r="F186">
            <v>837.54</v>
          </cell>
          <cell r="G186">
            <v>152.64000000000001</v>
          </cell>
          <cell r="H186">
            <v>149.25</v>
          </cell>
          <cell r="I186">
            <v>0</v>
          </cell>
          <cell r="J186">
            <v>986.79</v>
          </cell>
          <cell r="K186">
            <v>18.49000000000001</v>
          </cell>
        </row>
        <row r="187">
          <cell r="E187">
            <v>3351.05</v>
          </cell>
          <cell r="F187">
            <v>-3106.19</v>
          </cell>
          <cell r="G187">
            <v>48339.47</v>
          </cell>
          <cell r="H187">
            <v>47262.7</v>
          </cell>
          <cell r="I187">
            <v>9667.89</v>
          </cell>
          <cell r="J187">
            <v>34488.619999999995</v>
          </cell>
          <cell r="K187">
            <v>4427.820000000007</v>
          </cell>
        </row>
        <row r="188">
          <cell r="E188">
            <v>1868.37</v>
          </cell>
          <cell r="F188">
            <v>-76135.27</v>
          </cell>
          <cell r="G188">
            <v>18826.923000000003</v>
          </cell>
          <cell r="H188">
            <v>18407.589999999997</v>
          </cell>
          <cell r="I188">
            <v>40576.58838000001</v>
          </cell>
          <cell r="J188">
            <v>-98304.26838000002</v>
          </cell>
          <cell r="K188">
            <v>2287.703000000005</v>
          </cell>
        </row>
        <row r="189">
          <cell r="E189">
            <v>479.85</v>
          </cell>
          <cell r="F189">
            <v>-12335.5</v>
          </cell>
          <cell r="G189">
            <v>4833.96</v>
          </cell>
          <cell r="H189">
            <v>4726.26</v>
          </cell>
          <cell r="I189">
            <v>0</v>
          </cell>
          <cell r="J189">
            <v>-7609.24</v>
          </cell>
          <cell r="K189">
            <v>587.5500000000002</v>
          </cell>
        </row>
        <row r="191">
          <cell r="E191">
            <v>5941.98</v>
          </cell>
          <cell r="F191">
            <v>-5937.18</v>
          </cell>
          <cell r="G191">
            <v>101767.20000000001</v>
          </cell>
          <cell r="H191">
            <v>100167.92000000001</v>
          </cell>
          <cell r="I191">
            <v>101767.20000000001</v>
          </cell>
          <cell r="J191">
            <v>-7536.459999999992</v>
          </cell>
          <cell r="K191">
            <v>7541.259999999995</v>
          </cell>
        </row>
        <row r="192">
          <cell r="E192">
            <v>909.1</v>
          </cell>
          <cell r="F192">
            <v>-909.13</v>
          </cell>
          <cell r="G192">
            <v>16855.079999999998</v>
          </cell>
          <cell r="H192">
            <v>16523.13</v>
          </cell>
          <cell r="I192">
            <v>16855.079999999998</v>
          </cell>
          <cell r="J192">
            <v>-1241.0799999999963</v>
          </cell>
          <cell r="K192">
            <v>1241.0499999999956</v>
          </cell>
        </row>
        <row r="193">
          <cell r="E193">
            <v>831.6</v>
          </cell>
          <cell r="F193">
            <v>-831.6</v>
          </cell>
          <cell r="G193">
            <v>35026.47</v>
          </cell>
          <cell r="H193">
            <v>33767.77</v>
          </cell>
          <cell r="I193">
            <v>35026.47</v>
          </cell>
          <cell r="J193">
            <v>-2090.300000000003</v>
          </cell>
          <cell r="K193">
            <v>2090.300000000003</v>
          </cell>
        </row>
        <row r="194">
          <cell r="E194">
            <v>-1387.9</v>
          </cell>
          <cell r="F194">
            <v>1387.9</v>
          </cell>
          <cell r="G194">
            <v>11194.68</v>
          </cell>
          <cell r="H194">
            <v>10857.2</v>
          </cell>
          <cell r="I194">
            <v>11194.68</v>
          </cell>
          <cell r="J194">
            <v>1050.42</v>
          </cell>
          <cell r="K194">
            <v>-1050.42</v>
          </cell>
        </row>
        <row r="195">
          <cell r="E195">
            <v>6695.09</v>
          </cell>
          <cell r="F195">
            <v>-6695.09</v>
          </cell>
          <cell r="G195">
            <v>123393.35000000002</v>
          </cell>
          <cell r="H195">
            <v>117476.28</v>
          </cell>
          <cell r="I195">
            <v>123393.35000000002</v>
          </cell>
          <cell r="J195">
            <v>-12612.160000000018</v>
          </cell>
          <cell r="K195">
            <v>12612.160000000018</v>
          </cell>
        </row>
        <row r="196">
          <cell r="E196">
            <v>9003.32</v>
          </cell>
          <cell r="F196">
            <v>-9003.32</v>
          </cell>
          <cell r="G196">
            <v>127209</v>
          </cell>
          <cell r="H196">
            <v>125162.26000000001</v>
          </cell>
          <cell r="I196">
            <v>127209</v>
          </cell>
          <cell r="J196">
            <v>-11050.059999999998</v>
          </cell>
          <cell r="K196">
            <v>11050.059999999998</v>
          </cell>
        </row>
        <row r="197">
          <cell r="E197">
            <v>3209.32</v>
          </cell>
          <cell r="F197">
            <v>-3209.32</v>
          </cell>
          <cell r="G197">
            <v>53429.759999999995</v>
          </cell>
          <cell r="H197">
            <v>52349.749999999985</v>
          </cell>
          <cell r="I197">
            <v>53429.759999999995</v>
          </cell>
          <cell r="J197">
            <v>-4289.330000000009</v>
          </cell>
          <cell r="K197">
            <v>4289.330000000009</v>
          </cell>
        </row>
        <row r="198">
          <cell r="E198">
            <v>7795.37</v>
          </cell>
          <cell r="F198">
            <v>-7795.37</v>
          </cell>
          <cell r="G198">
            <v>113978.76</v>
          </cell>
          <cell r="H198">
            <v>111956.17000000001</v>
          </cell>
          <cell r="I198">
            <v>113978.76</v>
          </cell>
          <cell r="J198">
            <v>-9817.959999999977</v>
          </cell>
          <cell r="K198">
            <v>9817.959999999977</v>
          </cell>
        </row>
        <row r="199">
          <cell r="E199">
            <v>-0.22</v>
          </cell>
          <cell r="F199">
            <v>7077.43</v>
          </cell>
          <cell r="G199">
            <v>0</v>
          </cell>
          <cell r="H199">
            <v>0</v>
          </cell>
          <cell r="I199">
            <v>0</v>
          </cell>
          <cell r="J199">
            <v>7077.43</v>
          </cell>
          <cell r="K199">
            <v>-0.22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="80" zoomScaleNormal="80" zoomScalePageLayoutView="0" workbookViewId="0" topLeftCell="A1">
      <selection activeCell="H52" sqref="H52"/>
    </sheetView>
  </sheetViews>
  <sheetFormatPr defaultColWidth="11.57421875" defaultRowHeight="12.75"/>
  <cols>
    <col min="1" max="1" width="7.8515625" style="0" customWidth="1"/>
    <col min="2" max="2" width="22.8515625" style="0" customWidth="1"/>
    <col min="3" max="3" width="11.57421875" style="0" customWidth="1"/>
    <col min="4" max="4" width="19.28125" style="0" customWidth="1"/>
    <col min="5" max="5" width="16.57421875" style="0" customWidth="1"/>
    <col min="6" max="6" width="19.140625" style="0" customWidth="1"/>
    <col min="7" max="7" width="17.57421875" style="0" customWidth="1"/>
    <col min="8" max="8" width="19.7109375" style="0" customWidth="1"/>
    <col min="9" max="9" width="16.7109375" style="0" customWidth="1"/>
    <col min="10" max="10" width="15.7109375" style="0" customWidth="1"/>
    <col min="11" max="11" width="18.421875" style="0" customWidth="1"/>
  </cols>
  <sheetData>
    <row r="1" spans="1:11" ht="18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5.75">
      <c r="A2" s="1"/>
      <c r="B2" s="2"/>
      <c r="C2" s="1"/>
      <c r="D2" s="1"/>
      <c r="E2" s="1"/>
      <c r="F2" s="1"/>
      <c r="G2" s="1"/>
      <c r="H2" s="1"/>
      <c r="I2" s="1"/>
      <c r="J2" s="1"/>
      <c r="K2" s="3"/>
    </row>
    <row r="3" spans="1:11" ht="24.75" customHeight="1">
      <c r="A3" s="37" t="s">
        <v>1</v>
      </c>
      <c r="B3" s="38" t="s">
        <v>2</v>
      </c>
      <c r="C3" s="38"/>
      <c r="D3" s="39" t="s">
        <v>3</v>
      </c>
      <c r="E3" s="39" t="s">
        <v>4</v>
      </c>
      <c r="F3" s="40" t="s">
        <v>5</v>
      </c>
      <c r="G3" s="40" t="s">
        <v>6</v>
      </c>
      <c r="H3" s="40" t="s">
        <v>7</v>
      </c>
      <c r="I3" s="39" t="s">
        <v>8</v>
      </c>
      <c r="J3" s="39" t="s">
        <v>9</v>
      </c>
      <c r="K3" s="39" t="s">
        <v>10</v>
      </c>
    </row>
    <row r="4" spans="1:11" ht="29.25" customHeight="1">
      <c r="A4" s="37"/>
      <c r="B4" s="5" t="s">
        <v>11</v>
      </c>
      <c r="C4" s="5" t="s">
        <v>12</v>
      </c>
      <c r="D4" s="39"/>
      <c r="E4" s="39"/>
      <c r="F4" s="40"/>
      <c r="G4" s="40"/>
      <c r="H4" s="40"/>
      <c r="I4" s="40"/>
      <c r="J4" s="40"/>
      <c r="K4" s="39"/>
    </row>
    <row r="5" spans="1:11" ht="15.75">
      <c r="A5" s="6">
        <v>6</v>
      </c>
      <c r="B5" s="7" t="s">
        <v>13</v>
      </c>
      <c r="C5" s="7" t="s">
        <v>14</v>
      </c>
      <c r="D5" s="6"/>
      <c r="E5" s="6"/>
      <c r="F5" s="6"/>
      <c r="G5" s="6"/>
      <c r="H5" s="6"/>
      <c r="I5" s="6"/>
      <c r="J5" s="6"/>
      <c r="K5" s="8" t="s">
        <v>15</v>
      </c>
    </row>
    <row r="6" spans="1:11" ht="15" hidden="1">
      <c r="A6" s="9">
        <v>1</v>
      </c>
      <c r="B6" s="10"/>
      <c r="C6" s="10"/>
      <c r="D6" s="11">
        <f>'[1]Лицевые счета домов свод'!E174</f>
        <v>18967.07</v>
      </c>
      <c r="E6" s="11">
        <f>'[1]Лицевые счета домов свод'!F174</f>
        <v>210176.89</v>
      </c>
      <c r="F6" s="11">
        <f>'[1]Лицевые счета домов свод'!G174</f>
        <v>282404.88</v>
      </c>
      <c r="G6" s="11">
        <f>'[1]Лицевые счета домов свод'!H174</f>
        <v>276916.99</v>
      </c>
      <c r="H6" s="11">
        <f>'[1]Лицевые счета домов свод'!I174</f>
        <v>614117.0300000001</v>
      </c>
      <c r="I6" s="11">
        <f>'[1]Лицевые счета домов свод'!J174</f>
        <v>-127023.15000000014</v>
      </c>
      <c r="J6" s="11">
        <f>'[1]Лицевые счета домов свод'!K174</f>
        <v>24454.96000000002</v>
      </c>
      <c r="K6" s="12"/>
    </row>
    <row r="7" spans="1:11" ht="15" hidden="1">
      <c r="A7" s="10"/>
      <c r="B7" s="10"/>
      <c r="C7" s="10"/>
      <c r="D7" s="11">
        <f>'[1]Лицевые счета домов свод'!E175</f>
        <v>0</v>
      </c>
      <c r="E7" s="11">
        <f>'[1]Лицевые счета домов свод'!F175</f>
        <v>-20057.67</v>
      </c>
      <c r="F7" s="11">
        <f>'[1]Лицевые счета домов свод'!G175</f>
        <v>0</v>
      </c>
      <c r="G7" s="11">
        <f>'[1]Лицевые счета домов свод'!H175</f>
        <v>0</v>
      </c>
      <c r="H7" s="11">
        <f>'[1]Лицевые счета домов свод'!I175</f>
        <v>0</v>
      </c>
      <c r="I7" s="11">
        <f>'[1]Лицевые счета домов свод'!J175</f>
        <v>-20057.67</v>
      </c>
      <c r="J7" s="11">
        <f>'[1]Лицевые счета домов свод'!K175</f>
        <v>0</v>
      </c>
      <c r="K7" s="12"/>
    </row>
    <row r="8" spans="1:11" ht="15" hidden="1">
      <c r="A8" s="10"/>
      <c r="B8" s="10"/>
      <c r="C8" s="10"/>
      <c r="D8" s="11">
        <f>'[1]Лицевые счета домов свод'!E176</f>
        <v>0</v>
      </c>
      <c r="E8" s="11">
        <f>'[1]Лицевые счета домов свод'!F176</f>
        <v>8480</v>
      </c>
      <c r="F8" s="11">
        <f>'[1]Лицевые счета домов свод'!G176</f>
        <v>11400</v>
      </c>
      <c r="G8" s="11">
        <f>'[1]Лицевые счета домов свод'!H176</f>
        <v>8320</v>
      </c>
      <c r="H8" s="11">
        <f>'[1]Лицевые счета домов свод'!I176</f>
        <v>0</v>
      </c>
      <c r="I8" s="11">
        <f>'[1]Лицевые счета домов свод'!J176</f>
        <v>16800</v>
      </c>
      <c r="J8" s="11">
        <f>'[1]Лицевые счета домов свод'!K176</f>
        <v>3080</v>
      </c>
      <c r="K8" s="12"/>
    </row>
    <row r="9" spans="1:11" ht="15" hidden="1">
      <c r="A9" s="10"/>
      <c r="B9" s="10"/>
      <c r="C9" s="10"/>
      <c r="D9" s="11">
        <f>'[1]Лицевые счета домов свод'!E177</f>
        <v>0</v>
      </c>
      <c r="E9" s="11">
        <f>'[1]Лицевые счета домов свод'!F177</f>
        <v>0</v>
      </c>
      <c r="F9" s="11">
        <f>'[1]Лицевые счета домов свод'!G177</f>
        <v>0</v>
      </c>
      <c r="G9" s="11">
        <f>'[1]Лицевые счета домов свод'!H177</f>
        <v>0</v>
      </c>
      <c r="H9" s="11">
        <f>'[1]Лицевые счета домов свод'!I177</f>
        <v>0</v>
      </c>
      <c r="I9" s="11">
        <f>'[1]Лицевые счета домов свод'!J177</f>
        <v>0</v>
      </c>
      <c r="J9" s="11">
        <f>'[1]Лицевые счета домов свод'!K177</f>
        <v>0</v>
      </c>
      <c r="K9" s="12"/>
    </row>
    <row r="10" spans="1:11" ht="15" hidden="1">
      <c r="A10" s="10"/>
      <c r="B10" s="10"/>
      <c r="C10" s="10"/>
      <c r="D10" s="11">
        <f>'[1]Лицевые счета домов свод'!E178</f>
        <v>0</v>
      </c>
      <c r="E10" s="11">
        <f>'[1]Лицевые счета домов свод'!F178</f>
        <v>0</v>
      </c>
      <c r="F10" s="11">
        <f>'[1]Лицевые счета домов свод'!G178</f>
        <v>0</v>
      </c>
      <c r="G10" s="11">
        <f>'[1]Лицевые счета домов свод'!H178</f>
        <v>0</v>
      </c>
      <c r="H10" s="11">
        <f>'[1]Лицевые счета домов свод'!I178</f>
        <v>0</v>
      </c>
      <c r="I10" s="11">
        <f>'[1]Лицевые счета домов свод'!J178</f>
        <v>0</v>
      </c>
      <c r="J10" s="11">
        <f>'[1]Лицевые счета домов свод'!K178</f>
        <v>0</v>
      </c>
      <c r="K10" s="12"/>
    </row>
    <row r="11" spans="1:11" ht="15" hidden="1">
      <c r="A11" s="10"/>
      <c r="B11" s="10"/>
      <c r="C11" s="10"/>
      <c r="D11" s="11">
        <f>'[1]Лицевые счета домов свод'!E179</f>
        <v>0</v>
      </c>
      <c r="E11" s="11">
        <f>'[1]Лицевые счета домов свод'!F179</f>
        <v>0</v>
      </c>
      <c r="F11" s="11">
        <f>'[1]Лицевые счета домов свод'!G179</f>
        <v>0</v>
      </c>
      <c r="G11" s="11">
        <f>'[1]Лицевые счета домов свод'!H179</f>
        <v>0</v>
      </c>
      <c r="H11" s="11">
        <f>'[1]Лицевые счета домов свод'!I179</f>
        <v>0</v>
      </c>
      <c r="I11" s="11">
        <f>'[1]Лицевые счета домов свод'!J179</f>
        <v>0</v>
      </c>
      <c r="J11" s="11">
        <f>'[1]Лицевые счета домов свод'!K179</f>
        <v>0</v>
      </c>
      <c r="K11" s="12"/>
    </row>
    <row r="12" spans="1:11" ht="15.75" hidden="1">
      <c r="A12" s="10"/>
      <c r="B12" s="10"/>
      <c r="C12" s="10"/>
      <c r="D12" s="4">
        <f aca="true" t="shared" si="0" ref="D12:J12">SUM(D6:D11)</f>
        <v>18967.07</v>
      </c>
      <c r="E12" s="4">
        <f t="shared" si="0"/>
        <v>198599.22000000003</v>
      </c>
      <c r="F12" s="4">
        <f t="shared" si="0"/>
        <v>293804.88</v>
      </c>
      <c r="G12" s="4">
        <f t="shared" si="0"/>
        <v>285236.99</v>
      </c>
      <c r="H12" s="4">
        <f t="shared" si="0"/>
        <v>614117.0300000001</v>
      </c>
      <c r="I12" s="4">
        <f t="shared" si="0"/>
        <v>-130280.82000000012</v>
      </c>
      <c r="J12" s="4">
        <f t="shared" si="0"/>
        <v>27534.96000000002</v>
      </c>
      <c r="K12" s="13"/>
    </row>
    <row r="13" spans="1:11" ht="17.25" customHeight="1" hidden="1">
      <c r="A13" s="10"/>
      <c r="B13" s="10"/>
      <c r="C13" s="10"/>
      <c r="D13" s="11">
        <f>'[1]Лицевые счета домов свод'!E181</f>
        <v>9670.85</v>
      </c>
      <c r="E13" s="11">
        <f>'[1]Лицевые счета домов свод'!F181</f>
        <v>-18395.62</v>
      </c>
      <c r="F13" s="11">
        <f>'[1]Лицевые счета домов свод'!G181</f>
        <v>133620.35000000003</v>
      </c>
      <c r="G13" s="11">
        <f>'[1]Лицевые счета домов свод'!H181</f>
        <v>130644.13</v>
      </c>
      <c r="H13" s="11">
        <f>'[1]Лицевые счета домов свод'!I181</f>
        <v>8817.7</v>
      </c>
      <c r="I13" s="11">
        <f>'[1]Лицевые счета домов свод'!J181</f>
        <v>103430.81000000001</v>
      </c>
      <c r="J13" s="11">
        <f>'[1]Лицевые счета домов свод'!K181</f>
        <v>12647.070000000036</v>
      </c>
      <c r="K13" s="12"/>
    </row>
    <row r="14" spans="1:11" ht="27" customHeight="1" hidden="1">
      <c r="A14" s="10"/>
      <c r="B14" s="10"/>
      <c r="C14" s="10"/>
      <c r="D14" s="11">
        <f>'[1]Лицевые счета домов свод'!E182</f>
        <v>6817.87</v>
      </c>
      <c r="E14" s="11">
        <f>'[1]Лицевые счета домов свод'!F182</f>
        <v>-6334.04</v>
      </c>
      <c r="F14" s="11">
        <f>'[1]Лицевые счета домов свод'!G182</f>
        <v>91590.48</v>
      </c>
      <c r="G14" s="11">
        <f>'[1]Лицевые счета домов свод'!H182</f>
        <v>89550.38999999998</v>
      </c>
      <c r="H14" s="11">
        <f>'[1]Лицевые счета домов свод'!I182</f>
        <v>18318.09999999999</v>
      </c>
      <c r="I14" s="11">
        <f>'[1]Лицевые счета домов свод'!J182</f>
        <v>64898.25</v>
      </c>
      <c r="J14" s="11">
        <f>'[1]Лицевые счета домов свод'!K182</f>
        <v>8857.960000000006</v>
      </c>
      <c r="K14" s="12"/>
    </row>
    <row r="15" spans="1:11" ht="27.75" customHeight="1" hidden="1">
      <c r="A15" s="10"/>
      <c r="B15" s="10"/>
      <c r="C15" s="10"/>
      <c r="D15" s="11">
        <f>'[1]Лицевые счета домов свод'!E183</f>
        <v>35.86</v>
      </c>
      <c r="E15" s="11">
        <f>'[1]Лицевые счета домов свод'!F183</f>
        <v>24671.59</v>
      </c>
      <c r="F15" s="11">
        <f>'[1]Лицевые счета домов свод'!G183</f>
        <v>30530.159999999996</v>
      </c>
      <c r="G15" s="11">
        <f>'[1]Лицевые счета домов свод'!H183</f>
        <v>29850.14</v>
      </c>
      <c r="H15" s="11">
        <f>'[1]Лицевые счета домов свод'!I183</f>
        <v>0</v>
      </c>
      <c r="I15" s="11">
        <f>'[1]Лицевые счета домов свод'!J183</f>
        <v>54521.729999999996</v>
      </c>
      <c r="J15" s="11">
        <f>'[1]Лицевые счета домов свод'!K183</f>
        <v>715.8799999999974</v>
      </c>
      <c r="K15" s="12"/>
    </row>
    <row r="16" spans="1:11" ht="27.75" customHeight="1" hidden="1">
      <c r="A16" s="10"/>
      <c r="B16" s="10"/>
      <c r="C16" s="10"/>
      <c r="D16" s="11">
        <f>'[1]Лицевые счета домов свод'!E184</f>
        <v>-422.27</v>
      </c>
      <c r="E16" s="11">
        <f>'[1]Лицевые счета домов свод'!F184</f>
        <v>-22279.845</v>
      </c>
      <c r="F16" s="11">
        <f>'[1]Лицевые счета домов свод'!G184</f>
        <v>22897.66</v>
      </c>
      <c r="G16" s="11">
        <f>'[1]Лицевые счета домов свод'!H184</f>
        <v>22387.620000000003</v>
      </c>
      <c r="H16" s="11">
        <f>'[1]Лицевые счета домов свод'!I184</f>
        <v>22832.82</v>
      </c>
      <c r="I16" s="11">
        <f>'[1]Лицевые счета домов свод'!J184</f>
        <v>-22725.045</v>
      </c>
      <c r="J16" s="11">
        <f>'[1]Лицевые счета домов свод'!K184</f>
        <v>87.7699999999968</v>
      </c>
      <c r="K16" s="12"/>
    </row>
    <row r="17" spans="1:11" ht="15" hidden="1">
      <c r="A17" s="10"/>
      <c r="B17" s="10"/>
      <c r="C17" s="10"/>
      <c r="D17" s="11">
        <f>'[1]Лицевые счета домов свод'!E185</f>
        <v>535.28</v>
      </c>
      <c r="E17" s="11">
        <f>'[1]Лицевые счета домов свод'!F185</f>
        <v>-24520.07</v>
      </c>
      <c r="F17" s="11">
        <f>'[1]Лицевые счета домов свод'!G185</f>
        <v>5393.650000000001</v>
      </c>
      <c r="G17" s="11">
        <f>'[1]Лицевые счета домов свод'!H185</f>
        <v>5273.52</v>
      </c>
      <c r="H17" s="11">
        <f>'[1]Лицевые счета домов свод'!I185</f>
        <v>10735.68</v>
      </c>
      <c r="I17" s="11">
        <f>'[1]Лицевые счета домов свод'!J185</f>
        <v>-29982.23</v>
      </c>
      <c r="J17" s="11">
        <f>'[1]Лицевые счета домов свод'!K185</f>
        <v>655.4099999999999</v>
      </c>
      <c r="K17" s="12"/>
    </row>
    <row r="18" spans="1:11" ht="32.25" customHeight="1" hidden="1">
      <c r="A18" s="10"/>
      <c r="B18" s="10"/>
      <c r="C18" s="10"/>
      <c r="D18" s="11">
        <f>'[1]Лицевые счета домов свод'!E186</f>
        <v>15.1</v>
      </c>
      <c r="E18" s="11">
        <f>'[1]Лицевые счета домов свод'!F186</f>
        <v>837.54</v>
      </c>
      <c r="F18" s="11">
        <f>'[1]Лицевые счета домов свод'!G186</f>
        <v>152.64000000000001</v>
      </c>
      <c r="G18" s="11">
        <f>'[1]Лицевые счета домов свод'!H186</f>
        <v>149.25</v>
      </c>
      <c r="H18" s="11">
        <f>'[1]Лицевые счета домов свод'!I186</f>
        <v>0</v>
      </c>
      <c r="I18" s="11">
        <f>'[1]Лицевые счета домов свод'!J186</f>
        <v>986.79</v>
      </c>
      <c r="J18" s="11">
        <f>'[1]Лицевые счета домов свод'!K186</f>
        <v>18.49000000000001</v>
      </c>
      <c r="K18" s="12"/>
    </row>
    <row r="19" spans="1:11" ht="48" customHeight="1" hidden="1">
      <c r="A19" s="10"/>
      <c r="B19" s="10"/>
      <c r="C19" s="10"/>
      <c r="D19" s="11">
        <f>'[1]Лицевые счета домов свод'!E187</f>
        <v>3351.05</v>
      </c>
      <c r="E19" s="11">
        <f>'[1]Лицевые счета домов свод'!F187</f>
        <v>-3106.19</v>
      </c>
      <c r="F19" s="11">
        <f>'[1]Лицевые счета домов свод'!G187</f>
        <v>48339.47</v>
      </c>
      <c r="G19" s="11">
        <f>'[1]Лицевые счета домов свод'!H187</f>
        <v>47262.7</v>
      </c>
      <c r="H19" s="11">
        <f>'[1]Лицевые счета домов свод'!I187</f>
        <v>9667.89</v>
      </c>
      <c r="I19" s="11">
        <f>'[1]Лицевые счета домов свод'!J187</f>
        <v>34488.619999999995</v>
      </c>
      <c r="J19" s="11">
        <f>'[1]Лицевые счета домов свод'!K187</f>
        <v>4427.820000000007</v>
      </c>
      <c r="K19" s="12"/>
    </row>
    <row r="20" spans="1:11" ht="18" customHeight="1" hidden="1">
      <c r="A20" s="10"/>
      <c r="B20" s="10"/>
      <c r="C20" s="10"/>
      <c r="D20" s="11">
        <f>'[1]Лицевые счета домов свод'!E188</f>
        <v>1868.37</v>
      </c>
      <c r="E20" s="11">
        <f>'[1]Лицевые счета домов свод'!F188</f>
        <v>-76135.27</v>
      </c>
      <c r="F20" s="11">
        <f>'[1]Лицевые счета домов свод'!G188</f>
        <v>18826.923000000003</v>
      </c>
      <c r="G20" s="11">
        <f>'[1]Лицевые счета домов свод'!H188</f>
        <v>18407.589999999997</v>
      </c>
      <c r="H20" s="14">
        <f>'[1]Лицевые счета домов свод'!I188</f>
        <v>40576.58838000001</v>
      </c>
      <c r="I20" s="14">
        <f>'[1]Лицевые счета домов свод'!J188</f>
        <v>-98304.26838000002</v>
      </c>
      <c r="J20" s="11">
        <f>'[1]Лицевые счета домов свод'!K188</f>
        <v>2287.703000000005</v>
      </c>
      <c r="K20" s="12"/>
    </row>
    <row r="21" spans="1:11" ht="31.5" customHeight="1" hidden="1">
      <c r="A21" s="10"/>
      <c r="B21" s="10"/>
      <c r="C21" s="10"/>
      <c r="D21" s="11">
        <f>'[1]Лицевые счета домов свод'!E189</f>
        <v>479.85</v>
      </c>
      <c r="E21" s="11">
        <f>'[1]Лицевые счета домов свод'!F189</f>
        <v>-12335.5</v>
      </c>
      <c r="F21" s="11">
        <f>'[1]Лицевые счета домов свод'!G189</f>
        <v>4833.96</v>
      </c>
      <c r="G21" s="11">
        <f>'[1]Лицевые счета домов свод'!H189</f>
        <v>4726.26</v>
      </c>
      <c r="H21" s="11">
        <f>'[1]Лицевые счета домов свод'!I189</f>
        <v>0</v>
      </c>
      <c r="I21" s="11">
        <f>'[1]Лицевые счета домов свод'!J189</f>
        <v>-7609.24</v>
      </c>
      <c r="J21" s="11">
        <f>'[1]Лицевые счета домов свод'!K189</f>
        <v>587.5500000000002</v>
      </c>
      <c r="K21" s="12"/>
    </row>
    <row r="22" spans="1:11" ht="15.75" hidden="1">
      <c r="A22" s="10"/>
      <c r="B22" s="10"/>
      <c r="C22" s="10"/>
      <c r="D22" s="4">
        <f aca="true" t="shared" si="1" ref="D22:J22">SUM(D13:D21)</f>
        <v>22351.959999999995</v>
      </c>
      <c r="E22" s="4">
        <f t="shared" si="1"/>
        <v>-137597.405</v>
      </c>
      <c r="F22" s="4">
        <f t="shared" si="1"/>
        <v>356185.29300000006</v>
      </c>
      <c r="G22" s="4">
        <f t="shared" si="1"/>
        <v>348251.6</v>
      </c>
      <c r="H22" s="15">
        <f t="shared" si="1"/>
        <v>110948.77838</v>
      </c>
      <c r="I22" s="15">
        <f t="shared" si="1"/>
        <v>99705.41661999996</v>
      </c>
      <c r="J22" s="4">
        <f t="shared" si="1"/>
        <v>30285.65300000005</v>
      </c>
      <c r="K22" s="13"/>
    </row>
    <row r="23" spans="1:11" ht="15" hidden="1">
      <c r="A23" s="10"/>
      <c r="B23" s="10"/>
      <c r="C23" s="10"/>
      <c r="D23" s="11">
        <f>'[1]Лицевые счета домов свод'!E191</f>
        <v>5941.98</v>
      </c>
      <c r="E23" s="11">
        <f>'[1]Лицевые счета домов свод'!F191</f>
        <v>-5937.18</v>
      </c>
      <c r="F23" s="11">
        <f>'[1]Лицевые счета домов свод'!G191</f>
        <v>101767.20000000001</v>
      </c>
      <c r="G23" s="11">
        <f>'[1]Лицевые счета домов свод'!H191</f>
        <v>100167.92000000001</v>
      </c>
      <c r="H23" s="11">
        <f>'[1]Лицевые счета домов свод'!I191</f>
        <v>101767.20000000001</v>
      </c>
      <c r="I23" s="11">
        <f>'[1]Лицевые счета домов свод'!J191</f>
        <v>-7536.459999999992</v>
      </c>
      <c r="J23" s="11">
        <f>'[1]Лицевые счета домов свод'!K191</f>
        <v>7541.259999999995</v>
      </c>
      <c r="K23" s="12"/>
    </row>
    <row r="24" spans="1:11" ht="15" hidden="1">
      <c r="A24" s="10"/>
      <c r="B24" s="10"/>
      <c r="C24" s="10"/>
      <c r="D24" s="11">
        <f>'[1]Лицевые счета домов свод'!E192</f>
        <v>909.1</v>
      </c>
      <c r="E24" s="11">
        <f>'[1]Лицевые счета домов свод'!F192</f>
        <v>-909.13</v>
      </c>
      <c r="F24" s="11">
        <f>'[1]Лицевые счета домов свод'!G192</f>
        <v>16855.079999999998</v>
      </c>
      <c r="G24" s="11">
        <f>'[1]Лицевые счета домов свод'!H192</f>
        <v>16523.13</v>
      </c>
      <c r="H24" s="11">
        <f>'[1]Лицевые счета домов свод'!I192</f>
        <v>16855.079999999998</v>
      </c>
      <c r="I24" s="11">
        <f>'[1]Лицевые счета домов свод'!J192</f>
        <v>-1241.0799999999963</v>
      </c>
      <c r="J24" s="11">
        <f>'[1]Лицевые счета домов свод'!K192</f>
        <v>1241.0499999999956</v>
      </c>
      <c r="K24" s="12"/>
    </row>
    <row r="25" spans="1:11" ht="15" hidden="1">
      <c r="A25" s="10"/>
      <c r="B25" s="10"/>
      <c r="C25" s="10"/>
      <c r="D25" s="11">
        <f>'[1]Лицевые счета домов свод'!E193</f>
        <v>831.6</v>
      </c>
      <c r="E25" s="11">
        <f>'[1]Лицевые счета домов свод'!F193</f>
        <v>-831.6</v>
      </c>
      <c r="F25" s="11">
        <f>'[1]Лицевые счета домов свод'!G193</f>
        <v>35026.47</v>
      </c>
      <c r="G25" s="11">
        <f>'[1]Лицевые счета домов свод'!H193</f>
        <v>33767.77</v>
      </c>
      <c r="H25" s="11">
        <f>'[1]Лицевые счета домов свод'!I193</f>
        <v>35026.47</v>
      </c>
      <c r="I25" s="11">
        <f>'[1]Лицевые счета домов свод'!J193</f>
        <v>-2090.300000000003</v>
      </c>
      <c r="J25" s="11">
        <f>'[1]Лицевые счета домов свод'!K193</f>
        <v>2090.300000000003</v>
      </c>
      <c r="K25" s="12"/>
    </row>
    <row r="26" spans="1:11" ht="15" hidden="1">
      <c r="A26" s="10"/>
      <c r="B26" s="10"/>
      <c r="C26" s="10"/>
      <c r="D26" s="11">
        <f>'[1]Лицевые счета домов свод'!E194</f>
        <v>-1387.9</v>
      </c>
      <c r="E26" s="11">
        <f>'[1]Лицевые счета домов свод'!F194</f>
        <v>1387.9</v>
      </c>
      <c r="F26" s="11">
        <f>'[1]Лицевые счета домов свод'!G194</f>
        <v>11194.68</v>
      </c>
      <c r="G26" s="11">
        <f>'[1]Лицевые счета домов свод'!H194</f>
        <v>10857.2</v>
      </c>
      <c r="H26" s="11">
        <f>'[1]Лицевые счета домов свод'!I194</f>
        <v>11194.68</v>
      </c>
      <c r="I26" s="11">
        <f>'[1]Лицевые счета домов свод'!J194</f>
        <v>1050.42</v>
      </c>
      <c r="J26" s="11">
        <f>'[1]Лицевые счета домов свод'!K194</f>
        <v>-1050.42</v>
      </c>
      <c r="K26" s="12"/>
    </row>
    <row r="27" spans="1:11" ht="15" hidden="1">
      <c r="A27" s="10"/>
      <c r="B27" s="10"/>
      <c r="C27" s="10"/>
      <c r="D27" s="11">
        <f>'[1]Лицевые счета домов свод'!E195</f>
        <v>6695.09</v>
      </c>
      <c r="E27" s="11">
        <f>'[1]Лицевые счета домов свод'!F195</f>
        <v>-6695.09</v>
      </c>
      <c r="F27" s="11">
        <f>'[1]Лицевые счета домов свод'!G195</f>
        <v>123393.35000000002</v>
      </c>
      <c r="G27" s="11">
        <f>'[1]Лицевые счета домов свод'!H195</f>
        <v>117476.28</v>
      </c>
      <c r="H27" s="11">
        <f>'[1]Лицевые счета домов свод'!I195</f>
        <v>123393.35000000002</v>
      </c>
      <c r="I27" s="11">
        <f>'[1]Лицевые счета домов свод'!J195</f>
        <v>-12612.160000000018</v>
      </c>
      <c r="J27" s="11">
        <f>'[1]Лицевые счета домов свод'!K195</f>
        <v>12612.160000000018</v>
      </c>
      <c r="K27" s="12"/>
    </row>
    <row r="28" spans="1:11" ht="15" hidden="1">
      <c r="A28" s="10"/>
      <c r="B28" s="10"/>
      <c r="C28" s="10"/>
      <c r="D28" s="11">
        <f>'[1]Лицевые счета домов свод'!E196</f>
        <v>9003.32</v>
      </c>
      <c r="E28" s="11">
        <f>'[1]Лицевые счета домов свод'!F196</f>
        <v>-9003.32</v>
      </c>
      <c r="F28" s="11">
        <f>'[1]Лицевые счета домов свод'!G196</f>
        <v>127209</v>
      </c>
      <c r="G28" s="11">
        <f>'[1]Лицевые счета домов свод'!H196</f>
        <v>125162.26000000001</v>
      </c>
      <c r="H28" s="11">
        <f>'[1]Лицевые счета домов свод'!I196</f>
        <v>127209</v>
      </c>
      <c r="I28" s="11">
        <f>'[1]Лицевые счета домов свод'!J196</f>
        <v>-11050.059999999998</v>
      </c>
      <c r="J28" s="11">
        <f>'[1]Лицевые счета домов свод'!K196</f>
        <v>11050.059999999998</v>
      </c>
      <c r="K28" s="12"/>
    </row>
    <row r="29" spans="1:11" ht="15" hidden="1">
      <c r="A29" s="10"/>
      <c r="B29" s="10"/>
      <c r="C29" s="10"/>
      <c r="D29" s="11">
        <f>'[1]Лицевые счета домов свод'!E197</f>
        <v>3209.32</v>
      </c>
      <c r="E29" s="11">
        <f>'[1]Лицевые счета домов свод'!F197</f>
        <v>-3209.32</v>
      </c>
      <c r="F29" s="11">
        <f>'[1]Лицевые счета домов свод'!G197</f>
        <v>53429.759999999995</v>
      </c>
      <c r="G29" s="11">
        <f>'[1]Лицевые счета домов свод'!H197</f>
        <v>52349.749999999985</v>
      </c>
      <c r="H29" s="11">
        <f>'[1]Лицевые счета домов свод'!I197</f>
        <v>53429.759999999995</v>
      </c>
      <c r="I29" s="11">
        <f>'[1]Лицевые счета домов свод'!J197</f>
        <v>-4289.330000000009</v>
      </c>
      <c r="J29" s="11">
        <f>'[1]Лицевые счета домов свод'!K197</f>
        <v>4289.330000000009</v>
      </c>
      <c r="K29" s="12"/>
    </row>
    <row r="30" spans="1:11" ht="15" hidden="1">
      <c r="A30" s="10"/>
      <c r="B30" s="10"/>
      <c r="C30" s="10"/>
      <c r="D30" s="11">
        <f>'[1]Лицевые счета домов свод'!E198</f>
        <v>7795.37</v>
      </c>
      <c r="E30" s="11">
        <f>'[1]Лицевые счета домов свод'!F198</f>
        <v>-7795.37</v>
      </c>
      <c r="F30" s="11">
        <f>'[1]Лицевые счета домов свод'!G198</f>
        <v>113978.76</v>
      </c>
      <c r="G30" s="11">
        <f>'[1]Лицевые счета домов свод'!H198</f>
        <v>111956.17000000001</v>
      </c>
      <c r="H30" s="11">
        <f>'[1]Лицевые счета домов свод'!I198</f>
        <v>113978.76</v>
      </c>
      <c r="I30" s="11">
        <f>'[1]Лицевые счета домов свод'!J198</f>
        <v>-9817.959999999977</v>
      </c>
      <c r="J30" s="11">
        <f>'[1]Лицевые счета домов свод'!K198</f>
        <v>9817.959999999977</v>
      </c>
      <c r="K30" s="12"/>
    </row>
    <row r="31" spans="1:11" ht="15" hidden="1">
      <c r="A31" s="10"/>
      <c r="B31" s="10"/>
      <c r="C31" s="10"/>
      <c r="D31" s="11">
        <f>'[1]Лицевые счета домов свод'!E199</f>
        <v>-0.22</v>
      </c>
      <c r="E31" s="11">
        <f>'[1]Лицевые счета домов свод'!F199</f>
        <v>7077.43</v>
      </c>
      <c r="F31" s="11">
        <f>'[1]Лицевые счета домов свод'!G199</f>
        <v>0</v>
      </c>
      <c r="G31" s="11">
        <f>'[1]Лицевые счета домов свод'!H199</f>
        <v>0</v>
      </c>
      <c r="H31" s="11">
        <f>'[1]Лицевые счета домов свод'!I199</f>
        <v>0</v>
      </c>
      <c r="I31" s="11">
        <f>'[1]Лицевые счета домов свод'!J199</f>
        <v>7077.43</v>
      </c>
      <c r="J31" s="11">
        <f>'[1]Лицевые счета домов свод'!K199</f>
        <v>-0.22</v>
      </c>
      <c r="K31" s="12"/>
    </row>
    <row r="32" spans="1:11" ht="15.75">
      <c r="A32" s="6"/>
      <c r="B32" s="41" t="s">
        <v>16</v>
      </c>
      <c r="C32" s="41"/>
      <c r="D32" s="16">
        <f aca="true" t="shared" si="2" ref="D32:J32">SUM(D23:D31)+D12+D22</f>
        <v>74316.69</v>
      </c>
      <c r="E32" s="16">
        <f t="shared" si="2"/>
        <v>35086.13500000004</v>
      </c>
      <c r="F32" s="16">
        <f t="shared" si="2"/>
        <v>1232844.4730000002</v>
      </c>
      <c r="G32" s="16">
        <f t="shared" si="2"/>
        <v>1201749.07</v>
      </c>
      <c r="H32" s="17">
        <f t="shared" si="2"/>
        <v>1307920.10838</v>
      </c>
      <c r="I32" s="17">
        <f t="shared" si="2"/>
        <v>-71084.90338000016</v>
      </c>
      <c r="J32" s="16">
        <f t="shared" si="2"/>
        <v>105412.09300000007</v>
      </c>
      <c r="K32" s="18"/>
    </row>
  </sheetData>
  <sheetProtection password="CC47" sheet="1" objects="1" scenarios="1" selectLockedCells="1" selectUnlockedCells="1"/>
  <mergeCells count="12">
    <mergeCell ref="K3:K4"/>
    <mergeCell ref="B32:C32"/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7875" bottom="0.7875" header="0.5118055555555555" footer="0.5118055555555555"/>
  <pageSetup firstPageNumber="1" useFirstPageNumber="1"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="80" zoomScaleNormal="80" zoomScalePageLayoutView="0" workbookViewId="0" topLeftCell="A19">
      <selection activeCell="F12" sqref="F12"/>
    </sheetView>
  </sheetViews>
  <sheetFormatPr defaultColWidth="11.57421875" defaultRowHeight="12.75"/>
  <cols>
    <col min="1" max="1" width="15.7109375" style="0" customWidth="1"/>
    <col min="2" max="2" width="64.00390625" style="0" customWidth="1"/>
    <col min="3" max="3" width="35.421875" style="0" customWidth="1"/>
    <col min="4" max="4" width="51.421875" style="0" customWidth="1"/>
  </cols>
  <sheetData>
    <row r="1" spans="1:4" s="19" customFormat="1" ht="27" customHeight="1">
      <c r="A1" s="42" t="s">
        <v>17</v>
      </c>
      <c r="B1" s="42"/>
      <c r="C1" s="42"/>
      <c r="D1" s="42"/>
    </row>
    <row r="2" spans="1:4" s="19" customFormat="1" ht="27" customHeight="1">
      <c r="A2" s="20" t="s">
        <v>1</v>
      </c>
      <c r="B2" s="21" t="s">
        <v>18</v>
      </c>
      <c r="C2" s="21" t="s">
        <v>2</v>
      </c>
      <c r="D2" s="21" t="s">
        <v>19</v>
      </c>
    </row>
    <row r="3" spans="1:4" s="19" customFormat="1" ht="27" customHeight="1">
      <c r="A3" s="22">
        <v>1</v>
      </c>
      <c r="B3" s="23" t="s">
        <v>20</v>
      </c>
      <c r="C3" s="24" t="s">
        <v>21</v>
      </c>
      <c r="D3" s="24" t="s">
        <v>22</v>
      </c>
    </row>
    <row r="4" spans="1:4" s="19" customFormat="1" ht="27" customHeight="1">
      <c r="A4" s="42" t="s">
        <v>23</v>
      </c>
      <c r="B4" s="42"/>
      <c r="C4" s="42"/>
      <c r="D4" s="42"/>
    </row>
    <row r="5" spans="1:4" s="19" customFormat="1" ht="27" customHeight="1">
      <c r="A5" s="20" t="s">
        <v>1</v>
      </c>
      <c r="B5" s="21" t="s">
        <v>18</v>
      </c>
      <c r="C5" s="21" t="s">
        <v>2</v>
      </c>
      <c r="D5" s="21" t="s">
        <v>19</v>
      </c>
    </row>
    <row r="6" spans="1:4" s="19" customFormat="1" ht="38.25" customHeight="1">
      <c r="A6" s="22">
        <v>1</v>
      </c>
      <c r="B6" s="23" t="s">
        <v>24</v>
      </c>
      <c r="C6" s="23" t="s">
        <v>21</v>
      </c>
      <c r="D6" s="23"/>
    </row>
    <row r="7" spans="1:4" s="19" customFormat="1" ht="38.25" customHeight="1">
      <c r="A7" s="22">
        <v>2</v>
      </c>
      <c r="B7" s="23" t="s">
        <v>25</v>
      </c>
      <c r="C7" s="24" t="s">
        <v>21</v>
      </c>
      <c r="D7" s="23" t="s">
        <v>26</v>
      </c>
    </row>
    <row r="8" spans="1:4" s="19" customFormat="1" ht="27" customHeight="1">
      <c r="A8" s="42" t="s">
        <v>27</v>
      </c>
      <c r="B8" s="42"/>
      <c r="C8" s="42"/>
      <c r="D8" s="42"/>
    </row>
    <row r="9" spans="1:4" s="19" customFormat="1" ht="27" customHeight="1">
      <c r="A9" s="20" t="s">
        <v>1</v>
      </c>
      <c r="B9" s="21" t="s">
        <v>18</v>
      </c>
      <c r="C9" s="21" t="s">
        <v>2</v>
      </c>
      <c r="D9" s="21" t="s">
        <v>19</v>
      </c>
    </row>
    <row r="10" spans="1:4" s="19" customFormat="1" ht="27" customHeight="1">
      <c r="A10" s="22">
        <v>1</v>
      </c>
      <c r="B10" s="24" t="s">
        <v>25</v>
      </c>
      <c r="C10" s="24" t="s">
        <v>21</v>
      </c>
      <c r="D10" s="24" t="s">
        <v>28</v>
      </c>
    </row>
    <row r="11" spans="1:4" s="25" customFormat="1" ht="27" customHeight="1">
      <c r="A11" s="43" t="s">
        <v>29</v>
      </c>
      <c r="B11" s="43"/>
      <c r="C11" s="43"/>
      <c r="D11" s="43"/>
    </row>
    <row r="12" spans="1:4" s="19" customFormat="1" ht="27" customHeight="1">
      <c r="A12" s="20" t="s">
        <v>1</v>
      </c>
      <c r="B12" s="21" t="s">
        <v>18</v>
      </c>
      <c r="C12" s="21" t="s">
        <v>2</v>
      </c>
      <c r="D12" s="21" t="s">
        <v>19</v>
      </c>
    </row>
    <row r="13" spans="1:4" s="19" customFormat="1" ht="27" customHeight="1">
      <c r="A13" s="22">
        <v>1</v>
      </c>
      <c r="B13" s="22" t="s">
        <v>30</v>
      </c>
      <c r="C13" s="26" t="s">
        <v>21</v>
      </c>
      <c r="D13" s="22"/>
    </row>
    <row r="14" spans="1:4" s="19" customFormat="1" ht="27" customHeight="1">
      <c r="A14" s="22">
        <v>2</v>
      </c>
      <c r="B14" s="26" t="s">
        <v>31</v>
      </c>
      <c r="C14" s="26" t="s">
        <v>21</v>
      </c>
      <c r="D14" s="26" t="s">
        <v>32</v>
      </c>
    </row>
    <row r="15" spans="1:4" s="19" customFormat="1" ht="65.25" customHeight="1">
      <c r="A15" s="22">
        <v>3</v>
      </c>
      <c r="B15" s="23" t="s">
        <v>33</v>
      </c>
      <c r="C15" s="23" t="s">
        <v>34</v>
      </c>
      <c r="D15" s="23" t="s">
        <v>35</v>
      </c>
    </row>
    <row r="16" spans="1:4" s="19" customFormat="1" ht="27" customHeight="1">
      <c r="A16" s="22">
        <v>4</v>
      </c>
      <c r="B16" s="23" t="s">
        <v>33</v>
      </c>
      <c r="C16" s="23" t="s">
        <v>36</v>
      </c>
      <c r="D16" s="23" t="s">
        <v>37</v>
      </c>
    </row>
    <row r="17" spans="1:4" s="19" customFormat="1" ht="27" customHeight="1">
      <c r="A17" s="43" t="s">
        <v>38</v>
      </c>
      <c r="B17" s="43"/>
      <c r="C17" s="43"/>
      <c r="D17" s="43"/>
    </row>
    <row r="18" spans="1:4" s="19" customFormat="1" ht="27" customHeight="1">
      <c r="A18" s="20" t="s">
        <v>1</v>
      </c>
      <c r="B18" s="21" t="s">
        <v>18</v>
      </c>
      <c r="C18" s="21" t="s">
        <v>2</v>
      </c>
      <c r="D18" s="21" t="s">
        <v>19</v>
      </c>
    </row>
    <row r="19" spans="1:4" s="19" customFormat="1" ht="27" customHeight="1">
      <c r="A19" s="22">
        <v>1</v>
      </c>
      <c r="B19" s="24" t="s">
        <v>39</v>
      </c>
      <c r="C19" s="23" t="s">
        <v>36</v>
      </c>
      <c r="D19" s="23"/>
    </row>
    <row r="20" spans="1:4" s="19" customFormat="1" ht="27" customHeight="1">
      <c r="A20" s="22">
        <v>2</v>
      </c>
      <c r="B20" s="24" t="s">
        <v>40</v>
      </c>
      <c r="C20" s="23" t="s">
        <v>36</v>
      </c>
      <c r="D20" s="23" t="s">
        <v>41</v>
      </c>
    </row>
    <row r="21" spans="1:4" s="19" customFormat="1" ht="36.75" customHeight="1">
      <c r="A21" s="22">
        <v>3</v>
      </c>
      <c r="B21" s="24" t="s">
        <v>25</v>
      </c>
      <c r="C21" s="23" t="s">
        <v>36</v>
      </c>
      <c r="D21" s="23"/>
    </row>
    <row r="22" spans="1:4" s="19" customFormat="1" ht="27" customHeight="1">
      <c r="A22" s="43" t="s">
        <v>42</v>
      </c>
      <c r="B22" s="43"/>
      <c r="C22" s="43"/>
      <c r="D22" s="43"/>
    </row>
    <row r="23" spans="1:4" s="19" customFormat="1" ht="27" customHeight="1">
      <c r="A23" s="20" t="s">
        <v>1</v>
      </c>
      <c r="B23" s="21" t="s">
        <v>18</v>
      </c>
      <c r="C23" s="21" t="s">
        <v>2</v>
      </c>
      <c r="D23" s="21" t="s">
        <v>19</v>
      </c>
    </row>
    <row r="24" spans="1:4" s="19" customFormat="1" ht="27" customHeight="1">
      <c r="A24" s="22">
        <v>1</v>
      </c>
      <c r="B24" s="24" t="s">
        <v>39</v>
      </c>
      <c r="C24" s="23" t="s">
        <v>34</v>
      </c>
      <c r="D24" s="23"/>
    </row>
    <row r="25" spans="1:4" s="19" customFormat="1" ht="27" customHeight="1">
      <c r="A25" s="42" t="s">
        <v>43</v>
      </c>
      <c r="B25" s="42"/>
      <c r="C25" s="42"/>
      <c r="D25" s="42"/>
    </row>
    <row r="26" spans="1:4" s="19" customFormat="1" ht="27" customHeight="1">
      <c r="A26" s="20" t="s">
        <v>1</v>
      </c>
      <c r="B26" s="21" t="s">
        <v>18</v>
      </c>
      <c r="C26" s="21" t="s">
        <v>2</v>
      </c>
      <c r="D26" s="21" t="s">
        <v>19</v>
      </c>
    </row>
    <row r="27" spans="1:4" s="19" customFormat="1" ht="27" customHeight="1">
      <c r="A27" s="22">
        <v>1</v>
      </c>
      <c r="B27" s="24" t="s">
        <v>44</v>
      </c>
      <c r="C27" s="22" t="s">
        <v>34</v>
      </c>
      <c r="D27" s="22" t="s">
        <v>45</v>
      </c>
    </row>
    <row r="28" spans="1:4" s="19" customFormat="1" ht="27" customHeight="1">
      <c r="A28" s="22">
        <v>2</v>
      </c>
      <c r="B28" s="22" t="s">
        <v>46</v>
      </c>
      <c r="C28" s="22" t="s">
        <v>36</v>
      </c>
      <c r="D28" s="22" t="s">
        <v>47</v>
      </c>
    </row>
    <row r="29" spans="1:4" s="19" customFormat="1" ht="27" customHeight="1">
      <c r="A29" s="42" t="s">
        <v>48</v>
      </c>
      <c r="B29" s="42"/>
      <c r="C29" s="42"/>
      <c r="D29" s="42"/>
    </row>
    <row r="30" spans="1:4" s="19" customFormat="1" ht="27" customHeight="1">
      <c r="A30" s="20" t="s">
        <v>1</v>
      </c>
      <c r="B30" s="21" t="s">
        <v>18</v>
      </c>
      <c r="C30" s="21" t="s">
        <v>2</v>
      </c>
      <c r="D30" s="21" t="s">
        <v>19</v>
      </c>
    </row>
    <row r="31" spans="1:4" s="19" customFormat="1" ht="27" customHeight="1">
      <c r="A31" s="22">
        <v>1</v>
      </c>
      <c r="B31" s="24" t="s">
        <v>49</v>
      </c>
      <c r="C31" s="22" t="s">
        <v>21</v>
      </c>
      <c r="D31" s="22" t="s">
        <v>45</v>
      </c>
    </row>
    <row r="32" spans="1:4" s="19" customFormat="1" ht="27" customHeight="1">
      <c r="A32" s="42" t="s">
        <v>50</v>
      </c>
      <c r="B32" s="42"/>
      <c r="C32" s="42"/>
      <c r="D32" s="42"/>
    </row>
    <row r="33" spans="1:4" s="19" customFormat="1" ht="27" customHeight="1">
      <c r="A33" s="20" t="s">
        <v>1</v>
      </c>
      <c r="B33" s="21" t="s">
        <v>18</v>
      </c>
      <c r="C33" s="21" t="s">
        <v>2</v>
      </c>
      <c r="D33" s="21" t="s">
        <v>19</v>
      </c>
    </row>
    <row r="34" spans="1:4" s="19" customFormat="1" ht="54" customHeight="1">
      <c r="A34" s="22">
        <v>1</v>
      </c>
      <c r="B34" s="27" t="s">
        <v>51</v>
      </c>
      <c r="C34" s="27"/>
      <c r="D34" s="27"/>
    </row>
    <row r="35" spans="1:4" s="19" customFormat="1" ht="27" customHeight="1">
      <c r="A35" s="22">
        <v>2</v>
      </c>
      <c r="B35" s="23" t="s">
        <v>52</v>
      </c>
      <c r="C35" s="26"/>
      <c r="D35" s="23" t="s">
        <v>53</v>
      </c>
    </row>
    <row r="36" spans="1:4" s="19" customFormat="1" ht="27" customHeight="1">
      <c r="A36" s="28"/>
      <c r="B36" s="28"/>
      <c r="C36" s="28"/>
      <c r="D36" s="28"/>
    </row>
  </sheetData>
  <sheetProtection selectLockedCells="1" selectUnlockedCells="1"/>
  <mergeCells count="9">
    <mergeCell ref="A25:D25"/>
    <mergeCell ref="A29:D29"/>
    <mergeCell ref="A32:D32"/>
    <mergeCell ref="A1:D1"/>
    <mergeCell ref="A4:D4"/>
    <mergeCell ref="A8:D8"/>
    <mergeCell ref="A11:D11"/>
    <mergeCell ref="A17:D17"/>
    <mergeCell ref="A22:D22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6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63"/>
  <sheetViews>
    <sheetView zoomScale="80" zoomScaleNormal="80" zoomScalePageLayoutView="0" workbookViewId="0" topLeftCell="A1">
      <selection activeCell="F54" sqref="F54"/>
    </sheetView>
  </sheetViews>
  <sheetFormatPr defaultColWidth="11.57421875" defaultRowHeight="12.75"/>
  <cols>
    <col min="1" max="1" width="9.421875" style="29" customWidth="1"/>
    <col min="2" max="2" width="72.140625" style="29" customWidth="1"/>
    <col min="3" max="3" width="26.00390625" style="29" customWidth="1"/>
    <col min="4" max="4" width="38.57421875" style="29" customWidth="1"/>
    <col min="5" max="255" width="11.57421875" style="29" customWidth="1"/>
  </cols>
  <sheetData>
    <row r="1" spans="1:256" s="30" customFormat="1" ht="27" customHeight="1">
      <c r="A1" s="44" t="s">
        <v>54</v>
      </c>
      <c r="B1" s="44"/>
      <c r="C1" s="44"/>
      <c r="D1" s="44"/>
      <c r="IV1" s="19"/>
    </row>
    <row r="2" spans="1:256" s="30" customFormat="1" ht="27" customHeight="1">
      <c r="A2" s="20" t="s">
        <v>1</v>
      </c>
      <c r="B2" s="20" t="s">
        <v>18</v>
      </c>
      <c r="C2" s="20" t="s">
        <v>2</v>
      </c>
      <c r="D2" s="20" t="s">
        <v>19</v>
      </c>
      <c r="IV2" s="19"/>
    </row>
    <row r="3" spans="1:256" s="30" customFormat="1" ht="27" customHeight="1">
      <c r="A3" s="24">
        <v>1</v>
      </c>
      <c r="B3" s="24" t="s">
        <v>55</v>
      </c>
      <c r="C3" s="24" t="s">
        <v>21</v>
      </c>
      <c r="D3" s="24" t="s">
        <v>56</v>
      </c>
      <c r="IV3" s="19"/>
    </row>
    <row r="4" spans="1:256" s="30" customFormat="1" ht="27" customHeight="1">
      <c r="A4" s="24">
        <v>2</v>
      </c>
      <c r="B4" s="24" t="s">
        <v>55</v>
      </c>
      <c r="C4" s="23" t="s">
        <v>21</v>
      </c>
      <c r="D4" s="23" t="s">
        <v>57</v>
      </c>
      <c r="IV4" s="19"/>
    </row>
    <row r="5" spans="1:256" s="30" customFormat="1" ht="27" customHeight="1">
      <c r="A5" s="24">
        <v>3</v>
      </c>
      <c r="B5" s="23" t="s">
        <v>58</v>
      </c>
      <c r="C5" s="23" t="s">
        <v>21</v>
      </c>
      <c r="D5" s="23"/>
      <c r="IV5" s="19"/>
    </row>
    <row r="6" spans="1:256" s="30" customFormat="1" ht="27" customHeight="1">
      <c r="A6" s="24">
        <v>4</v>
      </c>
      <c r="B6" s="24" t="s">
        <v>59</v>
      </c>
      <c r="C6" s="23" t="s">
        <v>21</v>
      </c>
      <c r="D6" s="24"/>
      <c r="IV6" s="19"/>
    </row>
    <row r="7" spans="1:256" s="30" customFormat="1" ht="27" customHeight="1">
      <c r="A7" s="44" t="s">
        <v>60</v>
      </c>
      <c r="B7" s="44"/>
      <c r="C7" s="44"/>
      <c r="D7" s="44"/>
      <c r="IV7" s="19"/>
    </row>
    <row r="8" spans="1:256" s="30" customFormat="1" ht="27" customHeight="1">
      <c r="A8" s="20" t="s">
        <v>1</v>
      </c>
      <c r="B8" s="20" t="s">
        <v>18</v>
      </c>
      <c r="C8" s="20" t="s">
        <v>2</v>
      </c>
      <c r="D8" s="20" t="s">
        <v>19</v>
      </c>
      <c r="IV8" s="19"/>
    </row>
    <row r="9" spans="1:256" s="30" customFormat="1" ht="27" customHeight="1">
      <c r="A9" s="24">
        <v>1</v>
      </c>
      <c r="B9" s="23" t="s">
        <v>58</v>
      </c>
      <c r="C9" s="23" t="s">
        <v>21</v>
      </c>
      <c r="D9" s="23"/>
      <c r="IV9" s="19"/>
    </row>
    <row r="10" spans="1:256" s="30" customFormat="1" ht="27" customHeight="1">
      <c r="A10" s="24">
        <v>2</v>
      </c>
      <c r="B10" s="24" t="s">
        <v>59</v>
      </c>
      <c r="C10" s="23" t="s">
        <v>21</v>
      </c>
      <c r="D10" s="24"/>
      <c r="IV10" s="19"/>
    </row>
    <row r="11" spans="1:4" s="31" customFormat="1" ht="27" customHeight="1">
      <c r="A11" s="45" t="s">
        <v>61</v>
      </c>
      <c r="B11" s="45"/>
      <c r="C11" s="45"/>
      <c r="D11" s="45"/>
    </row>
    <row r="12" spans="1:256" s="30" customFormat="1" ht="27" customHeight="1">
      <c r="A12" s="20" t="s">
        <v>1</v>
      </c>
      <c r="B12" s="20" t="s">
        <v>18</v>
      </c>
      <c r="C12" s="20" t="s">
        <v>2</v>
      </c>
      <c r="D12" s="20" t="s">
        <v>19</v>
      </c>
      <c r="IV12" s="19"/>
    </row>
    <row r="13" spans="1:256" s="30" customFormat="1" ht="27" customHeight="1">
      <c r="A13" s="24"/>
      <c r="B13" s="23" t="s">
        <v>58</v>
      </c>
      <c r="C13" s="23" t="s">
        <v>21</v>
      </c>
      <c r="D13" s="23"/>
      <c r="IV13" s="19"/>
    </row>
    <row r="14" spans="1:256" s="30" customFormat="1" ht="27" customHeight="1">
      <c r="A14" s="24"/>
      <c r="B14" s="24" t="s">
        <v>59</v>
      </c>
      <c r="C14" s="23" t="s">
        <v>21</v>
      </c>
      <c r="D14" s="24"/>
      <c r="IV14" s="19"/>
    </row>
    <row r="15" spans="1:256" s="30" customFormat="1" ht="27" customHeight="1">
      <c r="A15" s="24"/>
      <c r="B15" s="23" t="s">
        <v>62</v>
      </c>
      <c r="C15" s="23" t="s">
        <v>21</v>
      </c>
      <c r="D15" s="23" t="s">
        <v>63</v>
      </c>
      <c r="IV15" s="19"/>
    </row>
    <row r="16" spans="1:4" s="31" customFormat="1" ht="27" customHeight="1">
      <c r="A16" s="45" t="s">
        <v>64</v>
      </c>
      <c r="B16" s="45"/>
      <c r="C16" s="45"/>
      <c r="D16" s="45"/>
    </row>
    <row r="17" spans="1:256" s="30" customFormat="1" ht="27" customHeight="1">
      <c r="A17" s="20" t="s">
        <v>1</v>
      </c>
      <c r="B17" s="20" t="s">
        <v>18</v>
      </c>
      <c r="C17" s="20" t="s">
        <v>2</v>
      </c>
      <c r="D17" s="20" t="s">
        <v>19</v>
      </c>
      <c r="IV17" s="19"/>
    </row>
    <row r="18" spans="1:256" s="30" customFormat="1" ht="27" customHeight="1">
      <c r="A18" s="24">
        <v>1</v>
      </c>
      <c r="B18" s="23" t="s">
        <v>58</v>
      </c>
      <c r="C18" s="23" t="s">
        <v>21</v>
      </c>
      <c r="D18" s="23"/>
      <c r="IV18" s="19"/>
    </row>
    <row r="19" spans="1:256" s="30" customFormat="1" ht="27" customHeight="1">
      <c r="A19" s="24">
        <v>2</v>
      </c>
      <c r="B19" s="24" t="s">
        <v>59</v>
      </c>
      <c r="C19" s="23" t="s">
        <v>21</v>
      </c>
      <c r="D19" s="24"/>
      <c r="IV19" s="19"/>
    </row>
    <row r="20" spans="1:256" s="30" customFormat="1" ht="27" customHeight="1">
      <c r="A20" s="24">
        <v>3</v>
      </c>
      <c r="B20" s="23" t="s">
        <v>65</v>
      </c>
      <c r="C20" s="23" t="s">
        <v>34</v>
      </c>
      <c r="D20" s="23"/>
      <c r="IV20" s="19"/>
    </row>
    <row r="21" spans="1:256" s="30" customFormat="1" ht="27" customHeight="1">
      <c r="A21" s="24">
        <v>4</v>
      </c>
      <c r="B21" s="23" t="s">
        <v>66</v>
      </c>
      <c r="C21" s="23" t="s">
        <v>34</v>
      </c>
      <c r="D21" s="23" t="s">
        <v>67</v>
      </c>
      <c r="IV21" s="19"/>
    </row>
    <row r="22" spans="1:4" s="31" customFormat="1" ht="27" customHeight="1">
      <c r="A22" s="45" t="s">
        <v>68</v>
      </c>
      <c r="B22" s="45"/>
      <c r="C22" s="45"/>
      <c r="D22" s="45"/>
    </row>
    <row r="23" spans="1:256" s="30" customFormat="1" ht="27" customHeight="1">
      <c r="A23" s="20" t="s">
        <v>1</v>
      </c>
      <c r="B23" s="20" t="s">
        <v>18</v>
      </c>
      <c r="C23" s="20" t="s">
        <v>2</v>
      </c>
      <c r="D23" s="20" t="s">
        <v>19</v>
      </c>
      <c r="IV23" s="19"/>
    </row>
    <row r="24" spans="1:256" s="30" customFormat="1" ht="27" customHeight="1">
      <c r="A24" s="24">
        <v>1</v>
      </c>
      <c r="B24" s="23" t="s">
        <v>58</v>
      </c>
      <c r="C24" s="23" t="s">
        <v>21</v>
      </c>
      <c r="D24" s="23"/>
      <c r="IV24" s="19"/>
    </row>
    <row r="25" spans="1:256" s="30" customFormat="1" ht="27" customHeight="1">
      <c r="A25" s="24">
        <v>2</v>
      </c>
      <c r="B25" s="23" t="s">
        <v>69</v>
      </c>
      <c r="C25" s="23" t="s">
        <v>34</v>
      </c>
      <c r="D25" s="23"/>
      <c r="IV25" s="19"/>
    </row>
    <row r="26" spans="1:256" s="30" customFormat="1" ht="27" customHeight="1">
      <c r="A26" s="24">
        <v>3</v>
      </c>
      <c r="B26" s="24" t="s">
        <v>59</v>
      </c>
      <c r="C26" s="24" t="s">
        <v>21</v>
      </c>
      <c r="D26" s="24"/>
      <c r="IV26" s="19"/>
    </row>
    <row r="27" spans="1:256" s="30" customFormat="1" ht="27" customHeight="1">
      <c r="A27" s="44" t="s">
        <v>70</v>
      </c>
      <c r="B27" s="44"/>
      <c r="C27" s="44"/>
      <c r="D27" s="44"/>
      <c r="IV27" s="19"/>
    </row>
    <row r="28" spans="1:256" s="30" customFormat="1" ht="27" customHeight="1">
      <c r="A28" s="20" t="s">
        <v>1</v>
      </c>
      <c r="B28" s="20"/>
      <c r="C28" s="20"/>
      <c r="D28" s="20"/>
      <c r="IV28" s="19"/>
    </row>
    <row r="29" spans="1:256" s="30" customFormat="1" ht="27" customHeight="1">
      <c r="A29" s="24">
        <v>1</v>
      </c>
      <c r="B29" s="23" t="s">
        <v>58</v>
      </c>
      <c r="C29" s="23" t="s">
        <v>21</v>
      </c>
      <c r="D29" s="23"/>
      <c r="IV29" s="19"/>
    </row>
    <row r="30" spans="1:256" s="30" customFormat="1" ht="27" customHeight="1">
      <c r="A30" s="24">
        <v>2</v>
      </c>
      <c r="B30" s="23" t="s">
        <v>59</v>
      </c>
      <c r="C30" s="23" t="s">
        <v>34</v>
      </c>
      <c r="D30" s="23"/>
      <c r="IV30" s="19"/>
    </row>
    <row r="31" spans="1:256" s="30" customFormat="1" ht="27" customHeight="1">
      <c r="A31" s="44" t="s">
        <v>29</v>
      </c>
      <c r="B31" s="44"/>
      <c r="C31" s="44"/>
      <c r="D31" s="44"/>
      <c r="IV31" s="19"/>
    </row>
    <row r="32" spans="1:256" s="30" customFormat="1" ht="27" customHeight="1">
      <c r="A32" s="20" t="s">
        <v>1</v>
      </c>
      <c r="B32" s="20" t="s">
        <v>18</v>
      </c>
      <c r="C32" s="20" t="s">
        <v>2</v>
      </c>
      <c r="D32" s="20" t="s">
        <v>19</v>
      </c>
      <c r="IV32" s="19"/>
    </row>
    <row r="33" spans="1:256" s="30" customFormat="1" ht="27" customHeight="1">
      <c r="A33" s="24">
        <v>1</v>
      </c>
      <c r="B33" s="24" t="s">
        <v>58</v>
      </c>
      <c r="C33" s="24" t="s">
        <v>21</v>
      </c>
      <c r="D33" s="24"/>
      <c r="IV33" s="19"/>
    </row>
    <row r="34" spans="1:256" s="30" customFormat="1" ht="27" customHeight="1">
      <c r="A34" s="24">
        <v>2</v>
      </c>
      <c r="B34" s="23" t="s">
        <v>59</v>
      </c>
      <c r="C34" s="23" t="s">
        <v>34</v>
      </c>
      <c r="D34" s="23"/>
      <c r="IV34" s="19"/>
    </row>
    <row r="35" spans="1:256" s="30" customFormat="1" ht="27" customHeight="1">
      <c r="A35" s="32">
        <v>3</v>
      </c>
      <c r="B35" s="33" t="s">
        <v>71</v>
      </c>
      <c r="C35" s="33" t="s">
        <v>36</v>
      </c>
      <c r="D35" s="33" t="s">
        <v>63</v>
      </c>
      <c r="IV35" s="19"/>
    </row>
    <row r="36" spans="1:256" s="30" customFormat="1" ht="27" customHeight="1">
      <c r="A36" s="44" t="s">
        <v>72</v>
      </c>
      <c r="B36" s="44"/>
      <c r="C36" s="44"/>
      <c r="D36" s="44"/>
      <c r="IV36" s="19"/>
    </row>
    <row r="37" spans="1:256" s="30" customFormat="1" ht="27" customHeight="1">
      <c r="A37" s="20" t="s">
        <v>1</v>
      </c>
      <c r="B37" s="20" t="s">
        <v>18</v>
      </c>
      <c r="C37" s="20" t="s">
        <v>2</v>
      </c>
      <c r="D37" s="20" t="s">
        <v>19</v>
      </c>
      <c r="IV37" s="19"/>
    </row>
    <row r="38" spans="1:256" s="30" customFormat="1" ht="27" customHeight="1">
      <c r="A38" s="34">
        <v>1</v>
      </c>
      <c r="B38" s="24" t="s">
        <v>58</v>
      </c>
      <c r="C38" s="24" t="s">
        <v>21</v>
      </c>
      <c r="D38" s="24"/>
      <c r="IV38" s="19"/>
    </row>
    <row r="39" spans="1:256" s="30" customFormat="1" ht="27" customHeight="1">
      <c r="A39" s="34">
        <v>2</v>
      </c>
      <c r="B39" s="23" t="s">
        <v>59</v>
      </c>
      <c r="C39" s="23" t="s">
        <v>34</v>
      </c>
      <c r="D39" s="23"/>
      <c r="IV39" s="19"/>
    </row>
    <row r="40" spans="1:256" s="30" customFormat="1" ht="27" customHeight="1">
      <c r="A40" s="34">
        <v>3</v>
      </c>
      <c r="B40" s="23" t="s">
        <v>69</v>
      </c>
      <c r="C40" s="23" t="s">
        <v>21</v>
      </c>
      <c r="D40" s="23"/>
      <c r="IV40" s="19"/>
    </row>
    <row r="41" spans="1:256" s="30" customFormat="1" ht="27" customHeight="1">
      <c r="A41" s="34">
        <v>4</v>
      </c>
      <c r="B41" s="24" t="s">
        <v>55</v>
      </c>
      <c r="C41" s="23" t="s">
        <v>36</v>
      </c>
      <c r="D41" s="23" t="s">
        <v>57</v>
      </c>
      <c r="IV41" s="19"/>
    </row>
    <row r="42" spans="1:256" s="30" customFormat="1" ht="27" customHeight="1">
      <c r="A42" s="44" t="s">
        <v>73</v>
      </c>
      <c r="B42" s="44"/>
      <c r="C42" s="44"/>
      <c r="D42" s="44"/>
      <c r="IV42" s="19"/>
    </row>
    <row r="43" spans="1:256" s="30" customFormat="1" ht="27" customHeight="1">
      <c r="A43" s="20" t="s">
        <v>1</v>
      </c>
      <c r="B43" s="20" t="s">
        <v>18</v>
      </c>
      <c r="C43" s="20" t="s">
        <v>2</v>
      </c>
      <c r="D43" s="20" t="s">
        <v>19</v>
      </c>
      <c r="IV43" s="19"/>
    </row>
    <row r="44" spans="1:256" s="30" customFormat="1" ht="27" customHeight="1">
      <c r="A44" s="24">
        <v>2</v>
      </c>
      <c r="B44" s="24" t="s">
        <v>58</v>
      </c>
      <c r="C44" s="24" t="s">
        <v>21</v>
      </c>
      <c r="D44" s="24"/>
      <c r="IV44" s="19"/>
    </row>
    <row r="45" spans="1:256" s="30" customFormat="1" ht="27" customHeight="1">
      <c r="A45" s="24">
        <v>3</v>
      </c>
      <c r="B45" s="23" t="s">
        <v>59</v>
      </c>
      <c r="C45" s="23" t="s">
        <v>34</v>
      </c>
      <c r="D45" s="23"/>
      <c r="IV45" s="19"/>
    </row>
    <row r="46" spans="1:256" s="30" customFormat="1" ht="27" customHeight="1">
      <c r="A46" s="44" t="s">
        <v>43</v>
      </c>
      <c r="B46" s="44"/>
      <c r="C46" s="44"/>
      <c r="D46" s="44"/>
      <c r="IV46" s="19"/>
    </row>
    <row r="47" spans="1:256" s="30" customFormat="1" ht="27" customHeight="1">
      <c r="A47" s="20" t="s">
        <v>1</v>
      </c>
      <c r="B47" s="20" t="s">
        <v>18</v>
      </c>
      <c r="C47" s="20" t="s">
        <v>2</v>
      </c>
      <c r="D47" s="20" t="s">
        <v>19</v>
      </c>
      <c r="IV47" s="19"/>
    </row>
    <row r="48" spans="1:256" s="30" customFormat="1" ht="27" customHeight="1">
      <c r="A48" s="24">
        <v>1</v>
      </c>
      <c r="B48" s="24" t="s">
        <v>74</v>
      </c>
      <c r="C48" s="23" t="s">
        <v>36</v>
      </c>
      <c r="D48" s="24"/>
      <c r="IV48" s="19"/>
    </row>
    <row r="49" spans="1:256" s="30" customFormat="1" ht="27" customHeight="1">
      <c r="A49" s="24">
        <v>2</v>
      </c>
      <c r="B49" s="24" t="s">
        <v>75</v>
      </c>
      <c r="C49" s="23" t="s">
        <v>34</v>
      </c>
      <c r="D49" s="23"/>
      <c r="IV49" s="19"/>
    </row>
    <row r="50" spans="1:256" s="30" customFormat="1" ht="27" customHeight="1">
      <c r="A50" s="24">
        <v>3</v>
      </c>
      <c r="B50" s="24" t="s">
        <v>58</v>
      </c>
      <c r="C50" s="24" t="s">
        <v>21</v>
      </c>
      <c r="D50" s="24"/>
      <c r="IV50" s="19"/>
    </row>
    <row r="51" spans="1:256" s="30" customFormat="1" ht="27" customHeight="1">
      <c r="A51" s="24">
        <v>4</v>
      </c>
      <c r="B51" s="23" t="s">
        <v>59</v>
      </c>
      <c r="C51" s="23" t="s">
        <v>34</v>
      </c>
      <c r="D51" s="23"/>
      <c r="IV51" s="19"/>
    </row>
    <row r="52" spans="1:256" s="30" customFormat="1" ht="27" customHeight="1">
      <c r="A52" s="44" t="s">
        <v>48</v>
      </c>
      <c r="B52" s="44"/>
      <c r="C52" s="44"/>
      <c r="D52" s="44"/>
      <c r="IV52" s="19"/>
    </row>
    <row r="53" spans="1:256" s="30" customFormat="1" ht="27" customHeight="1">
      <c r="A53" s="20" t="s">
        <v>1</v>
      </c>
      <c r="B53" s="20" t="s">
        <v>18</v>
      </c>
      <c r="C53" s="20" t="s">
        <v>2</v>
      </c>
      <c r="D53" s="20" t="s">
        <v>19</v>
      </c>
      <c r="IV53" s="19"/>
    </row>
    <row r="54" spans="1:256" s="30" customFormat="1" ht="27" customHeight="1">
      <c r="A54" s="24">
        <v>1</v>
      </c>
      <c r="B54" s="24" t="s">
        <v>58</v>
      </c>
      <c r="C54" s="24" t="s">
        <v>21</v>
      </c>
      <c r="D54" s="24"/>
      <c r="IV54" s="19"/>
    </row>
    <row r="55" spans="1:256" s="30" customFormat="1" ht="27" customHeight="1">
      <c r="A55" s="24">
        <v>2</v>
      </c>
      <c r="B55" s="23" t="s">
        <v>59</v>
      </c>
      <c r="C55" s="23" t="s">
        <v>34</v>
      </c>
      <c r="D55" s="23"/>
      <c r="IV55" s="19"/>
    </row>
    <row r="56" spans="1:256" s="30" customFormat="1" ht="27" customHeight="1">
      <c r="A56" s="44" t="s">
        <v>76</v>
      </c>
      <c r="B56" s="44"/>
      <c r="C56" s="44"/>
      <c r="D56" s="44"/>
      <c r="IV56" s="19"/>
    </row>
    <row r="57" spans="1:256" s="30" customFormat="1" ht="27" customHeight="1">
      <c r="A57" s="20" t="s">
        <v>1</v>
      </c>
      <c r="B57" s="20" t="s">
        <v>18</v>
      </c>
      <c r="C57" s="20" t="s">
        <v>2</v>
      </c>
      <c r="D57" s="20" t="s">
        <v>19</v>
      </c>
      <c r="IV57" s="19"/>
    </row>
    <row r="58" spans="1:256" s="30" customFormat="1" ht="27" customHeight="1">
      <c r="A58" s="24">
        <v>1</v>
      </c>
      <c r="B58" s="24" t="s">
        <v>77</v>
      </c>
      <c r="C58" s="23" t="s">
        <v>34</v>
      </c>
      <c r="D58" s="23"/>
      <c r="IV58" s="19"/>
    </row>
    <row r="59" spans="1:256" s="30" customFormat="1" ht="27" customHeight="1">
      <c r="A59" s="24">
        <v>2</v>
      </c>
      <c r="B59" s="24" t="s">
        <v>58</v>
      </c>
      <c r="C59" s="24" t="s">
        <v>21</v>
      </c>
      <c r="D59" s="24"/>
      <c r="IV59" s="19"/>
    </row>
    <row r="60" spans="1:256" s="30" customFormat="1" ht="27" customHeight="1">
      <c r="A60" s="24">
        <v>3</v>
      </c>
      <c r="B60" s="23" t="s">
        <v>59</v>
      </c>
      <c r="C60" s="23" t="s">
        <v>34</v>
      </c>
      <c r="D60" s="23"/>
      <c r="IV60" s="19"/>
    </row>
    <row r="61" spans="1:4" ht="15">
      <c r="A61" s="35"/>
      <c r="B61" s="35"/>
      <c r="C61" s="35"/>
      <c r="D61" s="35"/>
    </row>
    <row r="62" spans="1:4" ht="15">
      <c r="A62" s="35"/>
      <c r="B62" s="35"/>
      <c r="C62" s="35"/>
      <c r="D62" s="35"/>
    </row>
    <row r="63" spans="1:4" ht="15">
      <c r="A63" s="35"/>
      <c r="B63" s="35"/>
      <c r="C63" s="35"/>
      <c r="D63" s="35"/>
    </row>
  </sheetData>
  <sheetProtection selectLockedCells="1" selectUnlockedCells="1"/>
  <mergeCells count="12">
    <mergeCell ref="A31:D31"/>
    <mergeCell ref="A36:D36"/>
    <mergeCell ref="A42:D42"/>
    <mergeCell ref="A46:D46"/>
    <mergeCell ref="A52:D52"/>
    <mergeCell ref="A56:D56"/>
    <mergeCell ref="A1:D1"/>
    <mergeCell ref="A7:D7"/>
    <mergeCell ref="A11:D11"/>
    <mergeCell ref="A16:D16"/>
    <mergeCell ref="A22:D22"/>
    <mergeCell ref="A27:D27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65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2019-11-07T05:33:08Z</dcterms:modified>
  <cp:category/>
  <cp:version/>
  <cp:contentType/>
  <cp:contentStatus/>
</cp:coreProperties>
</file>